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67" i="1"/>
  <c r="F62" i="1"/>
  <c r="F78" i="1" s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46" i="1" l="1"/>
  <c r="F58" i="1" s="1"/>
  <c r="F80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E46" i="1" l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<sst xmlns="http://schemas.openxmlformats.org/spreadsheetml/2006/main" count="127" uniqueCount="124">
  <si>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</si>
  <si>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</si>
  <si>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</si>
  <si>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</si>
  <si>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</si>
  <si>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</si>
  <si>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</si>
  <si>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</si>
  <si>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</si>
  <si>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</si>
  <si>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</si>
  <si>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</si>
  <si>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</si>
  <si>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</si>
  <si>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</si>
  <si>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</si>
  <si>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</si>
  <si>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</si>
  <si>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</si>
  <si>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</si>
  <si>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</si>
  <si>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</si>
  <si>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</si>
  <si>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</si>
  <si>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</si>
  <si>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</si>
  <si>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</si>
  <si>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</si>
  <si>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</si>
  <si>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</si>
  <si>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</si>
  <si>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</si>
  <si>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</si>
  <si>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</si>
  <si>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</si>
  <si>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</si>
  <si>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</si>
  <si>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</si>
  <si>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</si>
  <si>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</si>
  <si>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</si>
  <si>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</si>
  <si>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</si>
  <si>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</si>
  <si>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</si>
  <si>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</si>
  <si>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</si>
  <si>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</si>
  <si>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</si>
  <si>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</si>
  <si>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</si>
  <si>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</si>
  <si>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</si>
  <si>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</si>
  <si>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</si>
  <si>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</si>
  <si>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</si>
  <si>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</si>
  <si>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</si>
  <si>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</si>
  <si>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</si>
  <si>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</si>
  <si>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</si>
  <si>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</si>
  <si>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</si>
  <si>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</si>
  <si>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</si>
  <si>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</si>
  <si>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</si>
  <si>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</si>
  <si>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</si>
  <si>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</si>
  <si>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</si>
  <si>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</si>
  <si>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</si>
  <si>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</si>
  <si>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</si>
  <si>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</si>
  <si>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</si>
  <si>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</si>
  <si>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</si>
  <si>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</si>
  <si>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</si>
  <si>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</si>
  <si>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</si>
  <si>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</si>
  <si>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</si>
  <si>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</si>
  <si>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</si>
  <si>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</si>
  <si>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</si>
  <si>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</si>
  <si>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</si>
  <si>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</si>
  <si>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</si>
  <si>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</si>
  <si>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</si>
  <si>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</si>
  <si>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</si>
  <si>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</si>
  <si>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</si>
  <si>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</si>
  <si>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</si>
  <si>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</si>
  <si>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</si>
  <si>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</si>
  <si>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</si>
  <si>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</si>
  <si>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</si>
  <si>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</si>
  <si>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</si>
  <si>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</si>
  <si>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</si>
  <si>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</si>
  <si>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</si>
  <si>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</si>
  <si>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</si>
  <si>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</si>
  <si>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</si>
  <si>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</si>
  <si>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</si>
  <si>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31 de diciembre de 2020 y al 31 de diciembre de 2019</t>
  </si>
  <si>
    <t>Al 31 de diciembre de 2020</t>
  </si>
  <si>
    <t>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</si>
</sst>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0" fillId="0" borderId="0" xfId="0" applyNumberFormat="1"/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workbookViewId="0">
      <selection activeCell="C83" sqref="C83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8" t="s">
        <v>120</v>
      </c>
      <c r="B1" s="29"/>
      <c r="C1" s="29"/>
      <c r="D1" s="29"/>
      <c r="E1" s="29"/>
      <c r="F1" s="30"/>
    </row>
    <row r="2" spans="1:6" x14ac:dyDescent="0.25">
      <c r="A2" s="31" t="s">
        <v>0</v>
      </c>
      <c r="B2" s="32"/>
      <c r="C2" s="32"/>
      <c r="D2" s="32"/>
      <c r="E2" s="32"/>
      <c r="F2" s="33"/>
    </row>
    <row r="3" spans="1:6" x14ac:dyDescent="0.25">
      <c r="A3" s="31" t="s">
        <v>121</v>
      </c>
      <c r="B3" s="32"/>
      <c r="C3" s="32"/>
      <c r="D3" s="32"/>
      <c r="E3" s="32"/>
      <c r="F3" s="33"/>
    </row>
    <row r="4" spans="1:6" ht="15.75" thickBot="1" x14ac:dyDescent="0.3">
      <c r="A4" s="34" t="s">
        <v>1</v>
      </c>
      <c r="B4" s="35"/>
      <c r="C4" s="35"/>
      <c r="D4" s="35"/>
      <c r="E4" s="35"/>
      <c r="F4" s="36"/>
    </row>
    <row r="5" spans="1:6" ht="26.25" thickBot="1" x14ac:dyDescent="0.3">
      <c r="A5" s="19" t="s">
        <v>2</v>
      </c>
      <c r="B5" s="26" t="s">
        <v>122</v>
      </c>
      <c r="C5" s="25" t="s">
        <v>123</v>
      </c>
      <c r="D5" s="20" t="s">
        <v>2</v>
      </c>
      <c r="E5" s="27" t="s">
        <v>122</v>
      </c>
      <c r="F5" s="27" t="s">
        <v>123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16572942.369999999</v>
      </c>
      <c r="C8" s="21">
        <f>SUM(C9:C15)</f>
        <v>22172094.390000001</v>
      </c>
      <c r="D8" s="6" t="s">
        <v>8</v>
      </c>
      <c r="E8" s="21">
        <f>SUM(E9:E17)</f>
        <v>10865946.529999999</v>
      </c>
      <c r="F8" s="21">
        <f>SUM(F9:F17)</f>
        <v>6987085.3399999999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2242033.4</v>
      </c>
      <c r="F9" s="9">
        <v>1412951</v>
      </c>
    </row>
    <row r="10" spans="1:6" x14ac:dyDescent="0.25">
      <c r="A10" s="8" t="s">
        <v>11</v>
      </c>
      <c r="B10" s="9">
        <v>16572942.369999999</v>
      </c>
      <c r="C10" s="9">
        <v>22172094.390000001</v>
      </c>
      <c r="D10" s="10" t="s">
        <v>12</v>
      </c>
      <c r="E10" s="9">
        <v>7064559.5099999998</v>
      </c>
      <c r="F10" s="9">
        <v>4413565.76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1547648.1</v>
      </c>
      <c r="F15" s="9">
        <v>1143586.04</v>
      </c>
    </row>
    <row r="16" spans="1:6" ht="25.5" x14ac:dyDescent="0.25">
      <c r="A16" s="7" t="s">
        <v>23</v>
      </c>
      <c r="B16" s="21">
        <f>SUM(B17:B23)</f>
        <v>1743404.19</v>
      </c>
      <c r="C16" s="21">
        <f>SUM(C17:C23)</f>
        <v>7925.6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11705.52</v>
      </c>
      <c r="F17" s="9">
        <v>16982.54</v>
      </c>
    </row>
    <row r="18" spans="1:6" x14ac:dyDescent="0.25">
      <c r="A18" s="11" t="s">
        <v>27</v>
      </c>
      <c r="B18" s="9">
        <v>1738391</v>
      </c>
      <c r="C18" s="9">
        <v>0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5013.1899999999996</v>
      </c>
      <c r="C19" s="9">
        <v>7925.6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0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0</v>
      </c>
      <c r="F41" s="21">
        <f>SUM(F42:F44)</f>
        <v>0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0</v>
      </c>
      <c r="F42" s="9">
        <v>0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0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18316346.559999999</v>
      </c>
      <c r="C46" s="21">
        <f>SUM(C8+C16+C24+C30+C36+C37+C40)</f>
        <v>22180019.990000002</v>
      </c>
      <c r="D46" s="6" t="s">
        <v>82</v>
      </c>
      <c r="E46" s="21">
        <f>SUM(E8,E18,E22,E25,E26,E30,E37,E41)</f>
        <v>10865946.529999999</v>
      </c>
      <c r="F46" s="21">
        <f>SUM(F8,F18,F22,F25,F26,F30,F37,F41)</f>
        <v>6987085.3399999999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3">
        <v>0</v>
      </c>
      <c r="F49" s="23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3">
        <v>0</v>
      </c>
      <c r="F50" s="23">
        <v>0</v>
      </c>
    </row>
    <row r="51" spans="1:6" x14ac:dyDescent="0.25">
      <c r="A51" s="11" t="s">
        <v>89</v>
      </c>
      <c r="B51" s="22">
        <v>156297913.75999999</v>
      </c>
      <c r="C51" s="22">
        <v>156297913.75999999</v>
      </c>
      <c r="D51" s="10" t="s">
        <v>90</v>
      </c>
      <c r="E51" s="23">
        <v>0</v>
      </c>
      <c r="F51" s="23">
        <v>0</v>
      </c>
    </row>
    <row r="52" spans="1:6" x14ac:dyDescent="0.25">
      <c r="A52" s="11" t="s">
        <v>91</v>
      </c>
      <c r="B52" s="22">
        <v>97494791.25</v>
      </c>
      <c r="C52" s="22">
        <v>88204513.329999998</v>
      </c>
      <c r="D52" s="10" t="s">
        <v>92</v>
      </c>
      <c r="E52" s="23">
        <v>0</v>
      </c>
      <c r="F52" s="23">
        <v>0</v>
      </c>
    </row>
    <row r="53" spans="1:6" ht="25.5" x14ac:dyDescent="0.25">
      <c r="A53" s="11" t="s">
        <v>93</v>
      </c>
      <c r="B53" s="22">
        <v>475281.73</v>
      </c>
      <c r="C53" s="22">
        <v>411450.92</v>
      </c>
      <c r="D53" s="10" t="s">
        <v>94</v>
      </c>
      <c r="E53" s="23">
        <v>0</v>
      </c>
      <c r="F53" s="23">
        <v>0</v>
      </c>
    </row>
    <row r="54" spans="1:6" x14ac:dyDescent="0.25">
      <c r="A54" s="11" t="s">
        <v>95</v>
      </c>
      <c r="B54" s="22">
        <v>-72490359.840000004</v>
      </c>
      <c r="C54" s="22">
        <v>-53766311.909999996</v>
      </c>
      <c r="D54" s="10" t="s">
        <v>96</v>
      </c>
      <c r="E54" s="23">
        <v>0</v>
      </c>
      <c r="F54" s="23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10865946.529999999</v>
      </c>
      <c r="F58" s="21">
        <f>SUM(F46,F56)</f>
        <v>6987085.3399999999</v>
      </c>
    </row>
    <row r="59" spans="1:6" x14ac:dyDescent="0.25">
      <c r="A59" s="4" t="s">
        <v>102</v>
      </c>
      <c r="B59" s="21">
        <f>SUM(B49,B50,B51,B52,B53,B54,B55,B56,B57)</f>
        <v>181777626.89999998</v>
      </c>
      <c r="C59" s="21">
        <f>SUM(C49,C50,C51,C52,C53,C54,C55,C56,C57)</f>
        <v>191147566.09999996</v>
      </c>
      <c r="D59" s="10"/>
      <c r="E59" s="15"/>
      <c r="F59" s="15"/>
    </row>
    <row r="60" spans="1:6" x14ac:dyDescent="0.25">
      <c r="A60" s="11"/>
      <c r="B60" s="24"/>
      <c r="C60" s="2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200093973.45999998</v>
      </c>
      <c r="C61" s="21">
        <f>SUM(C46,C59)</f>
        <v>213327586.08999997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217633345.83999997</v>
      </c>
      <c r="F62" s="21">
        <f>SUM(F63:F65)</f>
        <v>217633345.83999997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111290405.13</v>
      </c>
      <c r="F64" s="9">
        <v>111290405.13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-28405318.91</v>
      </c>
      <c r="F67" s="21">
        <f>SUM(F68:F72)</f>
        <v>-11292845.09</v>
      </c>
    </row>
    <row r="68" spans="1:6" x14ac:dyDescent="0.25">
      <c r="A68" s="11"/>
      <c r="B68" s="14"/>
      <c r="C68" s="14"/>
      <c r="D68" s="10" t="s">
        <v>110</v>
      </c>
      <c r="E68" s="9">
        <v>-12024753.710000001</v>
      </c>
      <c r="F68" s="9">
        <v>-9997525.6699999999</v>
      </c>
    </row>
    <row r="69" spans="1:6" x14ac:dyDescent="0.25">
      <c r="A69" s="11"/>
      <c r="B69" s="14"/>
      <c r="C69" s="14"/>
      <c r="D69" s="10" t="s">
        <v>111</v>
      </c>
      <c r="E69" s="9">
        <v>-17095010.859999999</v>
      </c>
      <c r="F69" s="9">
        <v>-2321362.96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714445.66</v>
      </c>
      <c r="F71" s="9">
        <v>1026043.54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189228026.92999998</v>
      </c>
      <c r="F78" s="21">
        <f>SUM(F62,F67,F74)</f>
        <v>206340500.74999997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200093973.45999998</v>
      </c>
      <c r="F80" s="21">
        <f>SUM(F58,F78)</f>
        <v>213327586.08999997</v>
      </c>
    </row>
    <row r="81" spans="1:6" ht="15.75" thickBot="1" x14ac:dyDescent="0.3">
      <c r="A81" s="12"/>
      <c r="B81" s="17"/>
      <c r="C81" s="17"/>
      <c r="D81" s="13"/>
      <c r="E81" s="18"/>
      <c r="F81" s="18"/>
    </row>
    <row r="83" spans="1:6" x14ac:dyDescent="0.25">
      <c r="D83" s="37"/>
    </row>
    <row r="84" spans="1:6" x14ac:dyDescent="0.25">
      <c r="D84" s="37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2021-01-22T17:10:56Z</dcterms:modified>
</cp:coreProperties>
</file>